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AF95CAC0-4A6E-4F57-8C1E-F8E73B587FE4}" xr6:coauthVersionLast="47" xr6:coauthVersionMax="47" xr10:uidLastSave="{00000000-0000-0000-0000-000000000000}"/>
  <bookViews>
    <workbookView xWindow="-120" yWindow="-120" windowWidth="29040" windowHeight="1599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G18" i="4" s="1"/>
  <c r="D17" i="4"/>
  <c r="G17" i="4" s="1"/>
  <c r="D16" i="4"/>
  <c r="G16" i="4" s="1"/>
  <c r="D15" i="4"/>
  <c r="G15" i="4" s="1"/>
  <c r="D14" i="4"/>
  <c r="G14" i="4" s="1"/>
  <c r="F56" i="4"/>
  <c r="E56" i="4"/>
  <c r="C56" i="4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B56" i="4"/>
  <c r="F34" i="4"/>
  <c r="E34" i="4"/>
  <c r="D32" i="4"/>
  <c r="G32" i="4" s="1"/>
  <c r="D31" i="4"/>
  <c r="G31" i="4" s="1"/>
  <c r="D30" i="4"/>
  <c r="G30" i="4" s="1"/>
  <c r="D29" i="4"/>
  <c r="G29" i="4" s="1"/>
  <c r="C34" i="4"/>
  <c r="B3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0" i="4"/>
  <c r="E20" i="4"/>
  <c r="C20" i="4"/>
  <c r="B20" i="4"/>
  <c r="G34" i="4" l="1"/>
  <c r="G56" i="4"/>
  <c r="D34" i="4"/>
  <c r="D56" i="4"/>
  <c r="G20" i="4"/>
  <c r="D2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<sst xmlns="http://schemas.openxmlformats.org/spreadsheetml/2006/main" count="208" uniqueCount="147">
  <si>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</si>
  <si>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</si>
  <si>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</si>
  <si>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</si>
  <si>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</si>
  <si>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</si>
  <si>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</si>
  <si>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</si>
  <si>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</si>
  <si>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</si>
  <si>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</si>
  <si>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</si>
  <si>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</si>
  <si>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</si>
  <si>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</si>
  <si>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</si>
  <si>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</si>
  <si>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</si>
  <si>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</si>
  <si>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</si>
  <si>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</si>
  <si>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</si>
  <si>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</si>
  <si>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</si>
  <si>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</si>
  <si>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</si>
  <si>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</si>
  <si>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</si>
  <si>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</si>
  <si>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</si>
  <si>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</si>
  <si>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</si>
  <si>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</si>
  <si>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</si>
  <si>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</si>
  <si>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</si>
  <si>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</si>
  <si>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</si>
  <si>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</si>
  <si>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</si>
  <si>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</si>
  <si>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</si>
  <si>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</si>
  <si>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</si>
  <si>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</si>
  <si>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</si>
  <si>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</si>
  <si>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</si>
  <si>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</si>
  <si>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</si>
  <si>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</si>
  <si>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</si>
  <si>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</si>
  <si>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</si>
  <si>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</si>
  <si>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</si>
  <si>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</si>
  <si>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</si>
  <si>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</si>
  <si>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</si>
  <si>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</si>
  <si>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</si>
  <si>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</si>
  <si>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</si>
  <si>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</si>
  <si>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</si>
  <si>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</si>
  <si>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</si>
  <si>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</si>
  <si>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</si>
  <si>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</si>
  <si>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</si>
  <si>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</si>
  <si>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</si>
  <si>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</si>
  <si>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</si>
  <si>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</si>
  <si>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</si>
  <si>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</si>
  <si>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</si>
  <si>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</si>
  <si>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</si>
  <si>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</si>
  <si>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</si>
  <si>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</si>
  <si>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</si>
  <si>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</si>
  <si>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</si>
  <si>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</si>
  <si>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</si>
  <si>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</si>
  <si>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</si>
  <si>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</si>
  <si>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</si>
  <si>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</si>
  <si>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</si>
  <si>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</si>
  <si>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</si>
  <si>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</si>
  <si>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</si>
  <si>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</si>
  <si>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</si>
  <si>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</si>
  <si>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</si>
  <si>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</si>
  <si>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</si>
  <si>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</si>
  <si>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</si>
  <si>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</si>
  <si>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</si>
  <si>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</si>
  <si>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</si>
  <si>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</si>
  <si>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</si>
  <si>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</si>
  <si>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</si>
  <si>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</si>
  <si>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</si>
  <si>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</si>
  <si>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</si>
  <si>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</si>
  <si>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</si>
  <si>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</si>
  <si>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</si>
  <si>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</si>
  <si>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</si>
  <si>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</si>
  <si>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</si>
  <si>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</si>
  <si>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30 de Septiembre de 2024</t>
  </si>
  <si>
    <t>UNIVERSIDAD POLITECNICA DE JUVENTINO ROSAS
Estado Analítico del Ejercicio del Presupuesto de Egresos
Clasificación Económica (por Tipo de Gasto)
Del 1 de Enero al 30 de Septiembre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</si>
  <si>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</si>
  <si>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</si>
  <si>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</si>
  <si>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</si>
  <si>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</si>
  <si>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</si>
  <si>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</si>
  <si>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</si>
  <si>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</si>
  <si>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</si>
  <si>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</si>
  <si>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</si>
  <si>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30 de Septiembre de 2024</t>
  </si>
  <si>
    <t>UNIVERSIDAD POLITECNICA DE JUVENTINO ROSAS
Estado Analítico del Ejercicio del Presupuesto de Egresos
Clasificación Administrativa (Poderes)
Del 1 de Enero al 30 de Septiembre de 2024</t>
  </si>
  <si>
    <t>UNIVERSIDAD POLITECNICA DE JUVENTINO ROSAS
Estado Analítico del Ejercicio del Presupuesto de Egresos
Clasificación Administrativa (Sector Paraestatal)
Del 1 de Enero al 30 de Septiembre de 2024</t>
  </si>
  <si>
    <t>UNIVERSIDAD POLITECNICA DE JUVENTINO ROSAS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</si>
</sst>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44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43237622.210000008</v>
      </c>
      <c r="C5" s="12">
        <f>SUM(C6:C12)</f>
        <v>2669228.5300000003</v>
      </c>
      <c r="D5" s="12">
        <f>B5+C5</f>
        <v>45906850.74000001</v>
      </c>
      <c r="E5" s="12">
        <f>SUM(E6:E12)</f>
        <v>30241900.140000001</v>
      </c>
      <c r="F5" s="12">
        <f>SUM(F6:F12)</f>
        <v>30241900.140000001</v>
      </c>
      <c r="G5" s="12">
        <f>D5-E5</f>
        <v>15664950.600000009</v>
      </c>
    </row>
    <row r="6" spans="1:8" x14ac:dyDescent="0.2">
      <c r="A6" s="19" t="s">
        <v>62</v>
      </c>
      <c r="B6" s="5">
        <v>29309560.75</v>
      </c>
      <c r="C6" s="5">
        <v>1242227.6100000001</v>
      </c>
      <c r="D6" s="5">
        <f t="shared" ref="D6:D69" si="0">B6+C6</f>
        <v>30551788.359999999</v>
      </c>
      <c r="E6" s="5">
        <v>21733840.960000001</v>
      </c>
      <c r="F6" s="5">
        <v>21733840.960000001</v>
      </c>
      <c r="G6" s="5">
        <f t="shared" ref="G6:G69" si="1">D6-E6</f>
        <v>8817947.3999999985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4428846.5599999996</v>
      </c>
      <c r="C8" s="5">
        <v>770806.06</v>
      </c>
      <c r="D8" s="5">
        <f t="shared" si="0"/>
        <v>5199652.6199999992</v>
      </c>
      <c r="E8" s="5">
        <v>1086612.8799999999</v>
      </c>
      <c r="F8" s="5">
        <v>1086612.8799999999</v>
      </c>
      <c r="G8" s="5">
        <f t="shared" si="1"/>
        <v>4113039.7399999993</v>
      </c>
      <c r="H8" s="9">
        <v>1300</v>
      </c>
    </row>
    <row r="9" spans="1:8" x14ac:dyDescent="0.2">
      <c r="A9" s="19" t="s">
        <v>33</v>
      </c>
      <c r="B9" s="5">
        <v>7225125.3399999999</v>
      </c>
      <c r="C9" s="5">
        <v>278758.40000000002</v>
      </c>
      <c r="D9" s="5">
        <f t="shared" si="0"/>
        <v>7503883.7400000002</v>
      </c>
      <c r="E9" s="5">
        <v>5417955.0700000003</v>
      </c>
      <c r="F9" s="5">
        <v>5417955.0700000003</v>
      </c>
      <c r="G9" s="5">
        <f t="shared" si="1"/>
        <v>2085928.67</v>
      </c>
      <c r="H9" s="9">
        <v>1400</v>
      </c>
    </row>
    <row r="10" spans="1:8" x14ac:dyDescent="0.2">
      <c r="A10" s="19" t="s">
        <v>65</v>
      </c>
      <c r="B10" s="5">
        <v>2274089.56</v>
      </c>
      <c r="C10" s="5">
        <v>377436.46</v>
      </c>
      <c r="D10" s="5">
        <f t="shared" si="0"/>
        <v>2651526.02</v>
      </c>
      <c r="E10" s="5">
        <v>2003491.23</v>
      </c>
      <c r="F10" s="5">
        <v>2003491.23</v>
      </c>
      <c r="G10" s="5">
        <f t="shared" si="1"/>
        <v>648034.79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1788276.3599999999</v>
      </c>
      <c r="C13" s="13">
        <f>SUM(C14:C22)</f>
        <v>919065.39</v>
      </c>
      <c r="D13" s="13">
        <f t="shared" si="0"/>
        <v>2707341.75</v>
      </c>
      <c r="E13" s="13">
        <f>SUM(E14:E22)</f>
        <v>1138819.1200000001</v>
      </c>
      <c r="F13" s="13">
        <f>SUM(F14:F22)</f>
        <v>1138819.1200000001</v>
      </c>
      <c r="G13" s="13">
        <f t="shared" si="1"/>
        <v>1568522.63</v>
      </c>
      <c r="H13" s="18">
        <v>0</v>
      </c>
    </row>
    <row r="14" spans="1:8" x14ac:dyDescent="0.2">
      <c r="A14" s="19" t="s">
        <v>67</v>
      </c>
      <c r="B14" s="5">
        <v>514806.8</v>
      </c>
      <c r="C14" s="5">
        <v>112500</v>
      </c>
      <c r="D14" s="5">
        <f t="shared" si="0"/>
        <v>627306.80000000005</v>
      </c>
      <c r="E14" s="5">
        <v>352528.01</v>
      </c>
      <c r="F14" s="5">
        <v>352528.01</v>
      </c>
      <c r="G14" s="5">
        <f t="shared" si="1"/>
        <v>274778.79000000004</v>
      </c>
      <c r="H14" s="9">
        <v>2100</v>
      </c>
    </row>
    <row r="15" spans="1:8" x14ac:dyDescent="0.2">
      <c r="A15" s="19" t="s">
        <v>68</v>
      </c>
      <c r="B15" s="5">
        <v>183103.79</v>
      </c>
      <c r="C15" s="5">
        <v>18205.759999999998</v>
      </c>
      <c r="D15" s="5">
        <f t="shared" si="0"/>
        <v>201309.55000000002</v>
      </c>
      <c r="E15" s="5">
        <v>94133.52</v>
      </c>
      <c r="F15" s="5">
        <v>94133.52</v>
      </c>
      <c r="G15" s="5">
        <f t="shared" si="1"/>
        <v>107176.03000000001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90700</v>
      </c>
      <c r="C17" s="5">
        <v>95523.63</v>
      </c>
      <c r="D17" s="5">
        <f t="shared" si="0"/>
        <v>186223.63</v>
      </c>
      <c r="E17" s="5">
        <v>114603</v>
      </c>
      <c r="F17" s="5">
        <v>114603</v>
      </c>
      <c r="G17" s="5">
        <f t="shared" si="1"/>
        <v>71620.63</v>
      </c>
      <c r="H17" s="9">
        <v>2400</v>
      </c>
    </row>
    <row r="18" spans="1:8" x14ac:dyDescent="0.2">
      <c r="A18" s="19" t="s">
        <v>71</v>
      </c>
      <c r="B18" s="5">
        <v>76000</v>
      </c>
      <c r="C18" s="5">
        <v>52102.26</v>
      </c>
      <c r="D18" s="5">
        <f t="shared" si="0"/>
        <v>128102.26000000001</v>
      </c>
      <c r="E18" s="5">
        <v>65812.12</v>
      </c>
      <c r="F18" s="5">
        <v>65812.12</v>
      </c>
      <c r="G18" s="5">
        <f t="shared" si="1"/>
        <v>62290.140000000014</v>
      </c>
      <c r="H18" s="9">
        <v>2500</v>
      </c>
    </row>
    <row r="19" spans="1:8" x14ac:dyDescent="0.2">
      <c r="A19" s="19" t="s">
        <v>72</v>
      </c>
      <c r="B19" s="5">
        <v>535500</v>
      </c>
      <c r="C19" s="5">
        <v>0</v>
      </c>
      <c r="D19" s="5">
        <f t="shared" si="0"/>
        <v>535500</v>
      </c>
      <c r="E19" s="5">
        <v>236110.17</v>
      </c>
      <c r="F19" s="5">
        <v>236110.17</v>
      </c>
      <c r="G19" s="5">
        <f t="shared" si="1"/>
        <v>299389.82999999996</v>
      </c>
      <c r="H19" s="9">
        <v>2600</v>
      </c>
    </row>
    <row r="20" spans="1:8" x14ac:dyDescent="0.2">
      <c r="A20" s="19" t="s">
        <v>73</v>
      </c>
      <c r="B20" s="5">
        <v>48716.28</v>
      </c>
      <c r="C20" s="5">
        <v>400729.74</v>
      </c>
      <c r="D20" s="5">
        <f t="shared" si="0"/>
        <v>449446.02</v>
      </c>
      <c r="E20" s="5">
        <v>31505.599999999999</v>
      </c>
      <c r="F20" s="5">
        <v>31505.599999999999</v>
      </c>
      <c r="G20" s="5">
        <f t="shared" si="1"/>
        <v>417940.42000000004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339449.49</v>
      </c>
      <c r="C22" s="5">
        <v>240004</v>
      </c>
      <c r="D22" s="5">
        <f t="shared" si="0"/>
        <v>579453.49</v>
      </c>
      <c r="E22" s="5">
        <v>244126.7</v>
      </c>
      <c r="F22" s="5">
        <v>244126.7</v>
      </c>
      <c r="G22" s="5">
        <f t="shared" si="1"/>
        <v>335326.78999999998</v>
      </c>
      <c r="H22" s="9">
        <v>2900</v>
      </c>
    </row>
    <row r="23" spans="1:8" x14ac:dyDescent="0.2">
      <c r="A23" s="17" t="s">
        <v>59</v>
      </c>
      <c r="B23" s="13">
        <f>SUM(B24:B32)</f>
        <v>12117017.149999999</v>
      </c>
      <c r="C23" s="13">
        <f>SUM(C24:C32)</f>
        <v>12083967.93</v>
      </c>
      <c r="D23" s="13">
        <f t="shared" si="0"/>
        <v>24200985.079999998</v>
      </c>
      <c r="E23" s="13">
        <f>SUM(E24:E32)</f>
        <v>11169745.789999999</v>
      </c>
      <c r="F23" s="13">
        <f>SUM(F24:F32)</f>
        <v>11151052.039999999</v>
      </c>
      <c r="G23" s="13">
        <f t="shared" si="1"/>
        <v>13031239.289999999</v>
      </c>
      <c r="H23" s="18">
        <v>0</v>
      </c>
    </row>
    <row r="24" spans="1:8" x14ac:dyDescent="0.2">
      <c r="A24" s="19" t="s">
        <v>76</v>
      </c>
      <c r="B24" s="5">
        <v>1435200</v>
      </c>
      <c r="C24" s="5">
        <v>60266.2</v>
      </c>
      <c r="D24" s="5">
        <f t="shared" si="0"/>
        <v>1495466.2</v>
      </c>
      <c r="E24" s="5">
        <v>808426.97</v>
      </c>
      <c r="F24" s="5">
        <v>808426.97</v>
      </c>
      <c r="G24" s="5">
        <f t="shared" si="1"/>
        <v>687039.23</v>
      </c>
      <c r="H24" s="9">
        <v>3100</v>
      </c>
    </row>
    <row r="25" spans="1:8" x14ac:dyDescent="0.2">
      <c r="A25" s="19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237928.8</v>
      </c>
      <c r="F25" s="5">
        <v>237928.8</v>
      </c>
      <c r="G25" s="5">
        <f t="shared" si="1"/>
        <v>623399.04</v>
      </c>
      <c r="H25" s="9">
        <v>3200</v>
      </c>
    </row>
    <row r="26" spans="1:8" x14ac:dyDescent="0.2">
      <c r="A26" s="19" t="s">
        <v>78</v>
      </c>
      <c r="B26" s="5">
        <v>3668855.26</v>
      </c>
      <c r="C26" s="5">
        <v>577952.66</v>
      </c>
      <c r="D26" s="5">
        <f t="shared" si="0"/>
        <v>4246807.92</v>
      </c>
      <c r="E26" s="5">
        <v>2049558.08</v>
      </c>
      <c r="F26" s="5">
        <v>2049558.08</v>
      </c>
      <c r="G26" s="5">
        <f t="shared" si="1"/>
        <v>2197249.84</v>
      </c>
      <c r="H26" s="9">
        <v>3300</v>
      </c>
    </row>
    <row r="27" spans="1:8" x14ac:dyDescent="0.2">
      <c r="A27" s="19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175958.99</v>
      </c>
      <c r="F27" s="5">
        <v>175958.99</v>
      </c>
      <c r="G27" s="5">
        <f t="shared" si="1"/>
        <v>205971.03000000003</v>
      </c>
      <c r="H27" s="9">
        <v>3400</v>
      </c>
    </row>
    <row r="28" spans="1:8" x14ac:dyDescent="0.2">
      <c r="A28" s="19" t="s">
        <v>80</v>
      </c>
      <c r="B28" s="5">
        <v>3322237.28</v>
      </c>
      <c r="C28" s="5">
        <v>10554898.720000001</v>
      </c>
      <c r="D28" s="5">
        <f t="shared" si="0"/>
        <v>13877136</v>
      </c>
      <c r="E28" s="5">
        <v>6596964.8799999999</v>
      </c>
      <c r="F28" s="5">
        <v>6596964.8799999999</v>
      </c>
      <c r="G28" s="5">
        <f t="shared" si="1"/>
        <v>7280171.1200000001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360000</v>
      </c>
      <c r="D29" s="5">
        <f t="shared" si="0"/>
        <v>455000</v>
      </c>
      <c r="E29" s="5">
        <v>45472</v>
      </c>
      <c r="F29" s="5">
        <v>45472</v>
      </c>
      <c r="G29" s="5">
        <f t="shared" si="1"/>
        <v>409528</v>
      </c>
      <c r="H29" s="9">
        <v>3600</v>
      </c>
    </row>
    <row r="30" spans="1:8" x14ac:dyDescent="0.2">
      <c r="A30" s="19" t="s">
        <v>82</v>
      </c>
      <c r="B30" s="5">
        <v>154810</v>
      </c>
      <c r="C30" s="5">
        <v>48000</v>
      </c>
      <c r="D30" s="5">
        <f t="shared" si="0"/>
        <v>202810</v>
      </c>
      <c r="E30" s="5">
        <v>139352.22</v>
      </c>
      <c r="F30" s="5">
        <v>139352.22</v>
      </c>
      <c r="G30" s="5">
        <f t="shared" si="1"/>
        <v>63457.78</v>
      </c>
      <c r="H30" s="9">
        <v>3700</v>
      </c>
    </row>
    <row r="31" spans="1:8" x14ac:dyDescent="0.2">
      <c r="A31" s="19" t="s">
        <v>83</v>
      </c>
      <c r="B31" s="5">
        <v>1093213.18</v>
      </c>
      <c r="C31" s="5">
        <v>334432.7</v>
      </c>
      <c r="D31" s="5">
        <f t="shared" si="0"/>
        <v>1427645.88</v>
      </c>
      <c r="E31" s="5">
        <v>364835.77</v>
      </c>
      <c r="F31" s="5">
        <v>346142.02</v>
      </c>
      <c r="G31" s="5">
        <f t="shared" si="1"/>
        <v>1062810.1099999999</v>
      </c>
      <c r="H31" s="9">
        <v>3800</v>
      </c>
    </row>
    <row r="32" spans="1:8" x14ac:dyDescent="0.2">
      <c r="A32" s="19" t="s">
        <v>18</v>
      </c>
      <c r="B32" s="5">
        <v>1205112.21</v>
      </c>
      <c r="C32" s="5">
        <v>47749.01</v>
      </c>
      <c r="D32" s="5">
        <f t="shared" si="0"/>
        <v>1252861.22</v>
      </c>
      <c r="E32" s="5">
        <v>751248.08</v>
      </c>
      <c r="F32" s="5">
        <v>751248.08</v>
      </c>
      <c r="G32" s="5">
        <f t="shared" si="1"/>
        <v>501613.14</v>
      </c>
      <c r="H32" s="9">
        <v>3900</v>
      </c>
    </row>
    <row r="33" spans="1:8" x14ac:dyDescent="0.2">
      <c r="A33" s="17" t="s">
        <v>124</v>
      </c>
      <c r="B33" s="13">
        <f>SUM(B34:B42)</f>
        <v>837000</v>
      </c>
      <c r="C33" s="13">
        <f>SUM(C34:C42)</f>
        <v>125000</v>
      </c>
      <c r="D33" s="13">
        <f t="shared" si="0"/>
        <v>962000</v>
      </c>
      <c r="E33" s="13">
        <f>SUM(E34:E42)</f>
        <v>616657.30000000005</v>
      </c>
      <c r="F33" s="13">
        <f>SUM(F34:F42)</f>
        <v>616657.30000000005</v>
      </c>
      <c r="G33" s="13">
        <f t="shared" si="1"/>
        <v>345342.69999999995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837000</v>
      </c>
      <c r="C37" s="5">
        <v>125000</v>
      </c>
      <c r="D37" s="5">
        <f t="shared" si="0"/>
        <v>962000</v>
      </c>
      <c r="E37" s="5">
        <v>616657.30000000005</v>
      </c>
      <c r="F37" s="5">
        <v>616657.30000000005</v>
      </c>
      <c r="G37" s="5">
        <f t="shared" si="1"/>
        <v>345342.69999999995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408500</v>
      </c>
      <c r="C43" s="13">
        <f>SUM(C44:C52)</f>
        <v>14864555.970000001</v>
      </c>
      <c r="D43" s="13">
        <f t="shared" si="0"/>
        <v>15273055.970000001</v>
      </c>
      <c r="E43" s="13">
        <f>SUM(E44:E52)</f>
        <v>1018790.3200000001</v>
      </c>
      <c r="F43" s="13">
        <f>SUM(F44:F52)</f>
        <v>415590.32</v>
      </c>
      <c r="G43" s="13">
        <f t="shared" si="1"/>
        <v>14254265.65</v>
      </c>
      <c r="H43" s="18">
        <v>0</v>
      </c>
    </row>
    <row r="44" spans="1:8" x14ac:dyDescent="0.2">
      <c r="A44" s="4" t="s">
        <v>91</v>
      </c>
      <c r="B44" s="5">
        <v>379500</v>
      </c>
      <c r="C44" s="5">
        <v>1873478.73</v>
      </c>
      <c r="D44" s="5">
        <f t="shared" si="0"/>
        <v>2252978.73</v>
      </c>
      <c r="E44" s="5">
        <v>354222.28</v>
      </c>
      <c r="F44" s="5">
        <v>354222.28</v>
      </c>
      <c r="G44" s="5">
        <f t="shared" si="1"/>
        <v>1898756.45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38200</v>
      </c>
      <c r="D45" s="5">
        <f t="shared" si="0"/>
        <v>38200</v>
      </c>
      <c r="E45" s="5">
        <v>0</v>
      </c>
      <c r="F45" s="5">
        <v>0</v>
      </c>
      <c r="G45" s="5">
        <f t="shared" si="1"/>
        <v>38200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11093200</v>
      </c>
      <c r="D46" s="5">
        <f t="shared" si="0"/>
        <v>11093200</v>
      </c>
      <c r="E46" s="5">
        <v>603200</v>
      </c>
      <c r="F46" s="5">
        <v>0</v>
      </c>
      <c r="G46" s="5">
        <f t="shared" si="1"/>
        <v>10490000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29000</v>
      </c>
      <c r="C49" s="5">
        <v>1859677.24</v>
      </c>
      <c r="D49" s="5">
        <f t="shared" si="0"/>
        <v>1888677.24</v>
      </c>
      <c r="E49" s="5">
        <v>61368.04</v>
      </c>
      <c r="F49" s="5">
        <v>61368.04</v>
      </c>
      <c r="G49" s="5">
        <f t="shared" si="1"/>
        <v>1827309.2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58388415.720000006</v>
      </c>
      <c r="C77" s="15">
        <f t="shared" si="4"/>
        <v>30661817.82</v>
      </c>
      <c r="D77" s="15">
        <f t="shared" si="4"/>
        <v>89050233.540000007</v>
      </c>
      <c r="E77" s="15">
        <f t="shared" si="4"/>
        <v>44185912.669999994</v>
      </c>
      <c r="F77" s="15">
        <f t="shared" si="4"/>
        <v>43564018.919999994</v>
      </c>
      <c r="G77" s="15">
        <f t="shared" si="4"/>
        <v>44864320.870000005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57979915.719999999</v>
      </c>
      <c r="C6" s="5">
        <v>15797261.85</v>
      </c>
      <c r="D6" s="5">
        <f>B6+C6</f>
        <v>73777177.569999993</v>
      </c>
      <c r="E6" s="5">
        <v>43167122.350000001</v>
      </c>
      <c r="F6" s="5">
        <v>43148428.600000001</v>
      </c>
      <c r="G6" s="5">
        <f>D6-E6</f>
        <v>30610055.219999991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408500</v>
      </c>
      <c r="C8" s="5">
        <v>14864555.970000001</v>
      </c>
      <c r="D8" s="5">
        <f>B8+C8</f>
        <v>15273055.970000001</v>
      </c>
      <c r="E8" s="5">
        <v>1018790.32</v>
      </c>
      <c r="F8" s="5">
        <v>415590.32</v>
      </c>
      <c r="G8" s="5">
        <f>D8-E8</f>
        <v>14254265.65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58388415.719999999</v>
      </c>
      <c r="C16" s="15">
        <f t="shared" si="0"/>
        <v>30661817.82</v>
      </c>
      <c r="D16" s="15">
        <f t="shared" si="0"/>
        <v>89050233.539999992</v>
      </c>
      <c r="E16" s="15">
        <f t="shared" si="0"/>
        <v>44185912.670000002</v>
      </c>
      <c r="F16" s="15">
        <f t="shared" si="0"/>
        <v>43564018.920000002</v>
      </c>
      <c r="G16" s="15">
        <f t="shared" si="0"/>
        <v>44864320.86999999</v>
      </c>
    </row>
    <row r="18" spans="1:1" x14ac:dyDescent="0.2">
      <c r="A18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topLeftCell="A37" workbookViewId="0">
      <selection activeCell="A18" sqref="A18:J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2529477.59</v>
      </c>
      <c r="C7" s="5">
        <v>349464.78</v>
      </c>
      <c r="D7" s="5">
        <f>B7+C7</f>
        <v>2878942.37</v>
      </c>
      <c r="E7" s="5">
        <v>1215542.52</v>
      </c>
      <c r="F7" s="5">
        <v>1215542.52</v>
      </c>
      <c r="G7" s="5">
        <f>D7-E7</f>
        <v>1663399.85</v>
      </c>
    </row>
    <row r="8" spans="1:7" x14ac:dyDescent="0.2">
      <c r="A8" s="22" t="s">
        <v>132</v>
      </c>
      <c r="B8" s="5">
        <v>4032181.57</v>
      </c>
      <c r="C8" s="5">
        <v>743612.38</v>
      </c>
      <c r="D8" s="5">
        <f t="shared" ref="D8:D13" si="0">B8+C8</f>
        <v>4775793.95</v>
      </c>
      <c r="E8" s="5">
        <v>2735897.43</v>
      </c>
      <c r="F8" s="5">
        <v>2726483.68</v>
      </c>
      <c r="G8" s="5">
        <f t="shared" ref="G8:G13" si="1">D8-E8</f>
        <v>2039896.52</v>
      </c>
    </row>
    <row r="9" spans="1:7" x14ac:dyDescent="0.2">
      <c r="A9" s="22" t="s">
        <v>133</v>
      </c>
      <c r="B9" s="5">
        <v>567887.74</v>
      </c>
      <c r="C9" s="5">
        <v>0</v>
      </c>
      <c r="D9" s="5">
        <f t="shared" si="0"/>
        <v>567887.74</v>
      </c>
      <c r="E9" s="5">
        <v>393405.4</v>
      </c>
      <c r="F9" s="5">
        <v>393405.4</v>
      </c>
      <c r="G9" s="5">
        <f t="shared" si="1"/>
        <v>174482.33999999997</v>
      </c>
    </row>
    <row r="10" spans="1:7" x14ac:dyDescent="0.2">
      <c r="A10" s="22" t="s">
        <v>134</v>
      </c>
      <c r="B10" s="5">
        <v>43300</v>
      </c>
      <c r="C10" s="5">
        <v>0</v>
      </c>
      <c r="D10" s="5">
        <f t="shared" si="0"/>
        <v>43300</v>
      </c>
      <c r="E10" s="5">
        <v>0</v>
      </c>
      <c r="F10" s="5">
        <v>0</v>
      </c>
      <c r="G10" s="5">
        <f t="shared" si="1"/>
        <v>43300</v>
      </c>
    </row>
    <row r="11" spans="1:7" x14ac:dyDescent="0.2">
      <c r="A11" s="22" t="s">
        <v>135</v>
      </c>
      <c r="B11" s="5">
        <v>15212237.619999999</v>
      </c>
      <c r="C11" s="5">
        <v>2921237.1</v>
      </c>
      <c r="D11" s="5">
        <f t="shared" si="0"/>
        <v>18133474.719999999</v>
      </c>
      <c r="E11" s="5">
        <v>9664182.0199999996</v>
      </c>
      <c r="F11" s="5">
        <v>9664182.0199999996</v>
      </c>
      <c r="G11" s="5">
        <f t="shared" si="1"/>
        <v>8469292.6999999993</v>
      </c>
    </row>
    <row r="12" spans="1:7" x14ac:dyDescent="0.2">
      <c r="A12" s="22" t="s">
        <v>136</v>
      </c>
      <c r="B12" s="5">
        <v>260265</v>
      </c>
      <c r="C12" s="5">
        <v>0</v>
      </c>
      <c r="D12" s="5">
        <f t="shared" si="0"/>
        <v>260265</v>
      </c>
      <c r="E12" s="5">
        <v>141679.45000000001</v>
      </c>
      <c r="F12" s="5">
        <v>141679.45000000001</v>
      </c>
      <c r="G12" s="5">
        <f t="shared" si="1"/>
        <v>118585.54999999999</v>
      </c>
    </row>
    <row r="13" spans="1:7" x14ac:dyDescent="0.2">
      <c r="A13" s="22" t="s">
        <v>137</v>
      </c>
      <c r="B13" s="5">
        <v>1142365.1200000001</v>
      </c>
      <c r="C13" s="5">
        <v>1652613.62</v>
      </c>
      <c r="D13" s="5">
        <f t="shared" si="0"/>
        <v>2794978.74</v>
      </c>
      <c r="E13" s="5">
        <v>640585.72</v>
      </c>
      <c r="F13" s="5">
        <v>640585.72</v>
      </c>
      <c r="G13" s="5">
        <f t="shared" si="1"/>
        <v>2154393.0200000005</v>
      </c>
    </row>
    <row r="14" spans="1:7" x14ac:dyDescent="0.2">
      <c r="A14" s="22" t="s">
        <v>138</v>
      </c>
      <c r="B14" s="5">
        <v>33055254.510000002</v>
      </c>
      <c r="C14" s="5">
        <v>24948319.379999999</v>
      </c>
      <c r="D14" s="5">
        <f t="shared" ref="D14" si="2">B14+C14</f>
        <v>58003573.890000001</v>
      </c>
      <c r="E14" s="5">
        <v>28596740.73</v>
      </c>
      <c r="F14" s="5">
        <v>27984260.73</v>
      </c>
      <c r="G14" s="5">
        <f t="shared" ref="G14" si="3">D14-E14</f>
        <v>29406833.16</v>
      </c>
    </row>
    <row r="15" spans="1:7" x14ac:dyDescent="0.2">
      <c r="A15" s="22" t="s">
        <v>139</v>
      </c>
      <c r="B15" s="5">
        <v>570306.38</v>
      </c>
      <c r="C15" s="5">
        <v>0</v>
      </c>
      <c r="D15" s="5">
        <f t="shared" ref="D15" si="4">B15+C15</f>
        <v>570306.38</v>
      </c>
      <c r="E15" s="5">
        <v>325763.67</v>
      </c>
      <c r="F15" s="5">
        <v>325763.67</v>
      </c>
      <c r="G15" s="5">
        <f t="shared" ref="G15" si="5">D15-E15</f>
        <v>244542.71000000002</v>
      </c>
    </row>
    <row r="16" spans="1:7" x14ac:dyDescent="0.2">
      <c r="A16" s="22" t="s">
        <v>140</v>
      </c>
      <c r="B16" s="5">
        <v>545176.69999999995</v>
      </c>
      <c r="C16" s="5">
        <v>0</v>
      </c>
      <c r="D16" s="5">
        <f t="shared" ref="D16" si="6">B16+C16</f>
        <v>545176.69999999995</v>
      </c>
      <c r="E16" s="5">
        <v>167503.76999999999</v>
      </c>
      <c r="F16" s="5">
        <v>167503.76999999999</v>
      </c>
      <c r="G16" s="5">
        <f t="shared" ref="G16" si="7">D16-E16</f>
        <v>377672.92999999993</v>
      </c>
    </row>
    <row r="17" spans="1:7" x14ac:dyDescent="0.2">
      <c r="A17" s="22" t="s">
        <v>141</v>
      </c>
      <c r="B17" s="5">
        <v>12000</v>
      </c>
      <c r="C17" s="5">
        <v>0</v>
      </c>
      <c r="D17" s="5">
        <f t="shared" ref="D17" si="8">B17+C17</f>
        <v>12000</v>
      </c>
      <c r="E17" s="5">
        <v>0</v>
      </c>
      <c r="F17" s="5">
        <v>0</v>
      </c>
      <c r="G17" s="5">
        <f t="shared" ref="G17" si="9">D17-E17</f>
        <v>12000</v>
      </c>
    </row>
    <row r="18" spans="1:7" x14ac:dyDescent="0.2">
      <c r="A18" s="22" t="s">
        <v>142</v>
      </c>
      <c r="B18" s="5">
        <v>417963.49</v>
      </c>
      <c r="C18" s="5">
        <v>46570.559999999998</v>
      </c>
      <c r="D18" s="5">
        <f t="shared" ref="D18" si="10">B18+C18</f>
        <v>464534.05</v>
      </c>
      <c r="E18" s="5">
        <v>304611.96000000002</v>
      </c>
      <c r="F18" s="5">
        <v>304611.96000000002</v>
      </c>
      <c r="G18" s="5">
        <f t="shared" ref="G18" si="11">D18-E18</f>
        <v>159922.08999999997</v>
      </c>
    </row>
    <row r="19" spans="1:7" x14ac:dyDescent="0.2">
      <c r="A19" s="22"/>
      <c r="B19" s="5"/>
      <c r="C19" s="5"/>
      <c r="D19" s="5"/>
      <c r="E19" s="5"/>
      <c r="F19" s="5"/>
      <c r="G19" s="5"/>
    </row>
    <row r="20" spans="1:7" x14ac:dyDescent="0.2">
      <c r="A20" s="11" t="s">
        <v>50</v>
      </c>
      <c r="B20" s="16">
        <f t="shared" ref="B20:G20" si="12">SUM(B7:B19)</f>
        <v>58388415.720000014</v>
      </c>
      <c r="C20" s="16">
        <f t="shared" si="12"/>
        <v>30661817.819999997</v>
      </c>
      <c r="D20" s="16">
        <f t="shared" si="12"/>
        <v>89050233.539999992</v>
      </c>
      <c r="E20" s="16">
        <f t="shared" si="12"/>
        <v>44185912.670000009</v>
      </c>
      <c r="F20" s="16">
        <f t="shared" si="12"/>
        <v>43564018.920000009</v>
      </c>
      <c r="G20" s="16">
        <f t="shared" si="12"/>
        <v>44864320.870000005</v>
      </c>
    </row>
    <row r="23" spans="1:7" ht="45" customHeight="1" x14ac:dyDescent="0.2">
      <c r="A23" s="45" t="s">
        <v>144</v>
      </c>
      <c r="B23" s="46"/>
      <c r="C23" s="46"/>
      <c r="D23" s="46"/>
      <c r="E23" s="46"/>
      <c r="F23" s="46"/>
      <c r="G23" s="47"/>
    </row>
    <row r="24" spans="1:7" ht="15" customHeight="1" x14ac:dyDescent="0.2">
      <c r="A24" s="36"/>
      <c r="B24" s="35"/>
      <c r="C24" s="35"/>
      <c r="D24" s="35"/>
      <c r="E24" s="35"/>
      <c r="F24" s="35"/>
      <c r="G24" s="37"/>
    </row>
    <row r="25" spans="1:7" x14ac:dyDescent="0.2">
      <c r="A25" s="31"/>
      <c r="B25" s="28"/>
      <c r="C25" s="29"/>
      <c r="D25" s="26" t="s">
        <v>57</v>
      </c>
      <c r="E25" s="29"/>
      <c r="F25" s="30"/>
      <c r="G25" s="42" t="s">
        <v>56</v>
      </c>
    </row>
    <row r="26" spans="1:7" ht="22.5" x14ac:dyDescent="0.2">
      <c r="A26" s="27" t="s">
        <v>51</v>
      </c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43"/>
    </row>
    <row r="27" spans="1:7" x14ac:dyDescent="0.2">
      <c r="A27" s="32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33"/>
      <c r="B28" s="34"/>
      <c r="C28" s="34"/>
      <c r="D28" s="34"/>
      <c r="E28" s="34"/>
      <c r="F28" s="34"/>
      <c r="G28" s="34"/>
    </row>
    <row r="29" spans="1:7" x14ac:dyDescent="0.2">
      <c r="A29" s="23" t="s">
        <v>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23" t="s">
        <v>9</v>
      </c>
      <c r="B30" s="5">
        <v>0</v>
      </c>
      <c r="C30" s="5">
        <v>0</v>
      </c>
      <c r="D30" s="5">
        <f t="shared" ref="D30:D32" si="13">B30+C30</f>
        <v>0</v>
      </c>
      <c r="E30" s="5">
        <v>0</v>
      </c>
      <c r="F30" s="5">
        <v>0</v>
      </c>
      <c r="G30" s="5">
        <f t="shared" ref="G30:G32" si="14">D30-E30</f>
        <v>0</v>
      </c>
    </row>
    <row r="31" spans="1:7" x14ac:dyDescent="0.2">
      <c r="A31" s="23" t="s">
        <v>10</v>
      </c>
      <c r="B31" s="5">
        <v>0</v>
      </c>
      <c r="C31" s="5">
        <v>0</v>
      </c>
      <c r="D31" s="5">
        <f t="shared" si="13"/>
        <v>0</v>
      </c>
      <c r="E31" s="5">
        <v>0</v>
      </c>
      <c r="F31" s="5">
        <v>0</v>
      </c>
      <c r="G31" s="5">
        <f t="shared" si="14"/>
        <v>0</v>
      </c>
    </row>
    <row r="32" spans="1:7" x14ac:dyDescent="0.2">
      <c r="A32" s="23" t="s">
        <v>121</v>
      </c>
      <c r="B32" s="5">
        <v>0</v>
      </c>
      <c r="C32" s="5">
        <v>0</v>
      </c>
      <c r="D32" s="5">
        <f t="shared" si="13"/>
        <v>0</v>
      </c>
      <c r="E32" s="5">
        <v>0</v>
      </c>
      <c r="F32" s="5">
        <v>0</v>
      </c>
      <c r="G32" s="5">
        <f t="shared" si="14"/>
        <v>0</v>
      </c>
    </row>
    <row r="33" spans="1:7" x14ac:dyDescent="0.2">
      <c r="A33" s="23"/>
      <c r="B33" s="5"/>
      <c r="C33" s="5"/>
      <c r="D33" s="5"/>
      <c r="E33" s="5"/>
      <c r="F33" s="5"/>
      <c r="G33" s="5"/>
    </row>
    <row r="34" spans="1:7" x14ac:dyDescent="0.2">
      <c r="A34" s="11" t="s">
        <v>50</v>
      </c>
      <c r="B34" s="16">
        <f t="shared" ref="B34:G34" si="15">SUM(B29:B32)</f>
        <v>0</v>
      </c>
      <c r="C34" s="16">
        <f t="shared" si="15"/>
        <v>0</v>
      </c>
      <c r="D34" s="16">
        <f t="shared" si="15"/>
        <v>0</v>
      </c>
      <c r="E34" s="16">
        <f t="shared" si="15"/>
        <v>0</v>
      </c>
      <c r="F34" s="16">
        <f t="shared" si="15"/>
        <v>0</v>
      </c>
      <c r="G34" s="16">
        <f t="shared" si="15"/>
        <v>0</v>
      </c>
    </row>
    <row r="37" spans="1:7" ht="45" customHeight="1" x14ac:dyDescent="0.2">
      <c r="A37" s="44" t="s">
        <v>145</v>
      </c>
      <c r="B37" s="40"/>
      <c r="C37" s="40"/>
      <c r="D37" s="40"/>
      <c r="E37" s="40"/>
      <c r="F37" s="40"/>
      <c r="G37" s="41"/>
    </row>
    <row r="38" spans="1:7" x14ac:dyDescent="0.2">
      <c r="A38" s="31"/>
      <c r="B38" s="28"/>
      <c r="C38" s="29"/>
      <c r="D38" s="26" t="s">
        <v>57</v>
      </c>
      <c r="E38" s="29"/>
      <c r="F38" s="30"/>
      <c r="G38" s="42" t="s">
        <v>56</v>
      </c>
    </row>
    <row r="39" spans="1:7" ht="22.5" x14ac:dyDescent="0.2">
      <c r="A39" s="27" t="s">
        <v>51</v>
      </c>
      <c r="B39" s="2" t="s">
        <v>52</v>
      </c>
      <c r="C39" s="2" t="s">
        <v>117</v>
      </c>
      <c r="D39" s="2" t="s">
        <v>53</v>
      </c>
      <c r="E39" s="2" t="s">
        <v>54</v>
      </c>
      <c r="F39" s="2" t="s">
        <v>55</v>
      </c>
      <c r="G39" s="43"/>
    </row>
    <row r="40" spans="1:7" x14ac:dyDescent="0.2">
      <c r="A40" s="32"/>
      <c r="B40" s="3">
        <v>1</v>
      </c>
      <c r="C40" s="3">
        <v>2</v>
      </c>
      <c r="D40" s="3" t="s">
        <v>118</v>
      </c>
      <c r="E40" s="3">
        <v>4</v>
      </c>
      <c r="F40" s="3">
        <v>5</v>
      </c>
      <c r="G40" s="3" t="s">
        <v>119</v>
      </c>
    </row>
    <row r="41" spans="1:7" x14ac:dyDescent="0.2">
      <c r="A41" s="33"/>
      <c r="B41" s="34"/>
      <c r="C41" s="34"/>
      <c r="D41" s="34"/>
      <c r="E41" s="34"/>
      <c r="F41" s="34"/>
      <c r="G41" s="34"/>
    </row>
    <row r="42" spans="1:7" x14ac:dyDescent="0.2">
      <c r="A42" s="24" t="s">
        <v>12</v>
      </c>
      <c r="B42" s="5">
        <v>58388415.719999999</v>
      </c>
      <c r="C42" s="5">
        <v>30661817.82</v>
      </c>
      <c r="D42" s="5">
        <f t="shared" ref="D42:D54" si="16">B42+C42</f>
        <v>89050233.539999992</v>
      </c>
      <c r="E42" s="5">
        <v>44185912.670000002</v>
      </c>
      <c r="F42" s="5">
        <v>43564018.920000002</v>
      </c>
      <c r="G42" s="5">
        <f t="shared" ref="G42:G54" si="17">D42-E42</f>
        <v>44864320.86999999</v>
      </c>
    </row>
    <row r="43" spans="1:7" x14ac:dyDescent="0.2">
      <c r="A43" s="24"/>
      <c r="B43" s="5"/>
      <c r="C43" s="5"/>
      <c r="D43" s="5"/>
      <c r="E43" s="5"/>
      <c r="F43" s="5"/>
      <c r="G43" s="5"/>
    </row>
    <row r="44" spans="1:7" x14ac:dyDescent="0.2">
      <c r="A44" s="24" t="s">
        <v>11</v>
      </c>
      <c r="B44" s="5">
        <v>0</v>
      </c>
      <c r="C44" s="5">
        <v>0</v>
      </c>
      <c r="D44" s="5">
        <f t="shared" si="16"/>
        <v>0</v>
      </c>
      <c r="E44" s="5">
        <v>0</v>
      </c>
      <c r="F44" s="5">
        <v>0</v>
      </c>
      <c r="G44" s="5">
        <f t="shared" si="17"/>
        <v>0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13</v>
      </c>
      <c r="B46" s="5">
        <v>0</v>
      </c>
      <c r="C46" s="5">
        <v>0</v>
      </c>
      <c r="D46" s="5">
        <f t="shared" si="16"/>
        <v>0</v>
      </c>
      <c r="E46" s="5">
        <v>0</v>
      </c>
      <c r="F46" s="5">
        <v>0</v>
      </c>
      <c r="G46" s="5">
        <f t="shared" si="17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x14ac:dyDescent="0.2">
      <c r="A48" s="24" t="s">
        <v>25</v>
      </c>
      <c r="B48" s="5">
        <v>0</v>
      </c>
      <c r="C48" s="5">
        <v>0</v>
      </c>
      <c r="D48" s="5">
        <f t="shared" si="16"/>
        <v>0</v>
      </c>
      <c r="E48" s="5">
        <v>0</v>
      </c>
      <c r="F48" s="5">
        <v>0</v>
      </c>
      <c r="G48" s="5">
        <f t="shared" si="17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ht="22.5" x14ac:dyDescent="0.2">
      <c r="A50" s="24" t="s">
        <v>26</v>
      </c>
      <c r="B50" s="5">
        <v>0</v>
      </c>
      <c r="C50" s="5">
        <v>0</v>
      </c>
      <c r="D50" s="5">
        <f t="shared" si="16"/>
        <v>0</v>
      </c>
      <c r="E50" s="5">
        <v>0</v>
      </c>
      <c r="F50" s="5">
        <v>0</v>
      </c>
      <c r="G50" s="5">
        <f t="shared" si="17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x14ac:dyDescent="0.2">
      <c r="A52" s="24" t="s">
        <v>128</v>
      </c>
      <c r="B52" s="5">
        <v>0</v>
      </c>
      <c r="C52" s="5">
        <v>0</v>
      </c>
      <c r="D52" s="5">
        <f t="shared" si="16"/>
        <v>0</v>
      </c>
      <c r="E52" s="5">
        <v>0</v>
      </c>
      <c r="F52" s="5">
        <v>0</v>
      </c>
      <c r="G52" s="5">
        <f t="shared" si="17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14</v>
      </c>
      <c r="B54" s="5">
        <v>0</v>
      </c>
      <c r="C54" s="5">
        <v>0</v>
      </c>
      <c r="D54" s="5">
        <f t="shared" si="16"/>
        <v>0</v>
      </c>
      <c r="E54" s="5">
        <v>0</v>
      </c>
      <c r="F54" s="5">
        <v>0</v>
      </c>
      <c r="G54" s="5">
        <f t="shared" si="1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18">SUM(B42:B54)</f>
        <v>58388415.719999999</v>
      </c>
      <c r="C56" s="16">
        <f t="shared" si="18"/>
        <v>30661817.82</v>
      </c>
      <c r="D56" s="16">
        <f t="shared" si="18"/>
        <v>89050233.539999992</v>
      </c>
      <c r="E56" s="16">
        <f t="shared" si="18"/>
        <v>44185912.670000002</v>
      </c>
      <c r="F56" s="16">
        <f t="shared" si="18"/>
        <v>43564018.920000002</v>
      </c>
      <c r="G56" s="16">
        <f t="shared" si="18"/>
        <v>44864320.86999999</v>
      </c>
    </row>
    <row r="58" spans="1:7" x14ac:dyDescent="0.2">
      <c r="A5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3:G23"/>
    <mergeCell ref="G38:G39"/>
    <mergeCell ref="G25:G2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opLeftCell="A8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417963.49</v>
      </c>
      <c r="C6" s="13">
        <f t="shared" si="0"/>
        <v>46570.559999999998</v>
      </c>
      <c r="D6" s="13">
        <f t="shared" si="0"/>
        <v>464534.05</v>
      </c>
      <c r="E6" s="13">
        <f t="shared" si="0"/>
        <v>304611.96000000002</v>
      </c>
      <c r="F6" s="13">
        <f t="shared" si="0"/>
        <v>304611.96000000002</v>
      </c>
      <c r="G6" s="13">
        <f t="shared" si="0"/>
        <v>159922.08999999997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417963.49</v>
      </c>
      <c r="C9" s="5">
        <v>46570.559999999998</v>
      </c>
      <c r="D9" s="5">
        <f t="shared" si="1"/>
        <v>464534.05</v>
      </c>
      <c r="E9" s="5">
        <v>304611.96000000002</v>
      </c>
      <c r="F9" s="5">
        <v>304611.96000000002</v>
      </c>
      <c r="G9" s="5">
        <f t="shared" si="2"/>
        <v>159922.08999999997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57970452.229999997</v>
      </c>
      <c r="C16" s="13">
        <f t="shared" si="3"/>
        <v>30615247.260000002</v>
      </c>
      <c r="D16" s="13">
        <f t="shared" si="3"/>
        <v>88585699.489999995</v>
      </c>
      <c r="E16" s="13">
        <f t="shared" si="3"/>
        <v>43881300.710000001</v>
      </c>
      <c r="F16" s="13">
        <f t="shared" si="3"/>
        <v>43259406.960000001</v>
      </c>
      <c r="G16" s="13">
        <f t="shared" si="3"/>
        <v>44704398.779999994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57970452.229999997</v>
      </c>
      <c r="C21" s="5">
        <v>30615247.260000002</v>
      </c>
      <c r="D21" s="5">
        <f t="shared" si="5"/>
        <v>88585699.489999995</v>
      </c>
      <c r="E21" s="5">
        <v>43881300.710000001</v>
      </c>
      <c r="F21" s="5">
        <v>43259406.960000001</v>
      </c>
      <c r="G21" s="5">
        <f t="shared" si="4"/>
        <v>44704398.779999994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58388415.719999999</v>
      </c>
      <c r="C42" s="16">
        <f t="shared" si="12"/>
        <v>30661817.82</v>
      </c>
      <c r="D42" s="16">
        <f t="shared" si="12"/>
        <v>89050233.539999992</v>
      </c>
      <c r="E42" s="16">
        <f t="shared" si="12"/>
        <v>44185912.670000002</v>
      </c>
      <c r="F42" s="16">
        <f t="shared" si="12"/>
        <v>43564018.920000002</v>
      </c>
      <c r="G42" s="16">
        <f t="shared" si="12"/>
        <v>44864320.869999997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2024-10-25T18:07:04Z</cp:lastPrinted>
  <dcterms:created xsi:type="dcterms:W3CDTF">2014-02-10T03:37:14Z</dcterms:created>
  <dcterms:modified xsi:type="dcterms:W3CDTF">2024-10-25T18:08:42Z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